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F35" i="1" l="1"/>
  <c r="I35" i="1" s="1"/>
  <c r="F34" i="1"/>
  <c r="I34" i="1" s="1"/>
  <c r="F33" i="1"/>
  <c r="I33" i="1" s="1"/>
  <c r="F32" i="1"/>
  <c r="I32" i="1" s="1"/>
  <c r="I31" i="1" s="1"/>
  <c r="H31" i="1"/>
  <c r="G31" i="1"/>
  <c r="F31" i="1"/>
  <c r="E31" i="1"/>
  <c r="D31" i="1"/>
  <c r="F30" i="1"/>
  <c r="I30" i="1" s="1"/>
  <c r="F29" i="1"/>
  <c r="I29" i="1" s="1"/>
  <c r="F28" i="1"/>
  <c r="I28" i="1" s="1"/>
  <c r="F27" i="1"/>
  <c r="I27" i="1" s="1"/>
  <c r="H26" i="1"/>
  <c r="G26" i="1"/>
  <c r="F26" i="1"/>
  <c r="E26" i="1"/>
  <c r="D26" i="1"/>
  <c r="F25" i="1"/>
  <c r="I25" i="1" s="1"/>
  <c r="F24" i="1"/>
  <c r="I24" i="1" s="1"/>
  <c r="I23" i="1" s="1"/>
  <c r="H23" i="1"/>
  <c r="G23" i="1"/>
  <c r="F23" i="1"/>
  <c r="E23" i="1"/>
  <c r="D23" i="1"/>
  <c r="F22" i="1"/>
  <c r="I22" i="1" s="1"/>
  <c r="F21" i="1"/>
  <c r="I21" i="1" s="1"/>
  <c r="F20" i="1"/>
  <c r="I20" i="1" s="1"/>
  <c r="I19" i="1" s="1"/>
  <c r="H19" i="1"/>
  <c r="G19" i="1"/>
  <c r="F19" i="1"/>
  <c r="E19" i="1"/>
  <c r="D19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H10" i="1"/>
  <c r="G10" i="1"/>
  <c r="F10" i="1"/>
  <c r="E10" i="1"/>
  <c r="D10" i="1"/>
  <c r="F9" i="1"/>
  <c r="I9" i="1" s="1"/>
  <c r="F8" i="1"/>
  <c r="I8" i="1" s="1"/>
  <c r="I7" i="1" s="1"/>
  <c r="H7" i="1"/>
  <c r="H37" i="1" s="1"/>
  <c r="G7" i="1"/>
  <c r="G37" i="1" s="1"/>
  <c r="E7" i="1"/>
  <c r="E37" i="1" s="1"/>
  <c r="D7" i="1"/>
  <c r="D37" i="1" s="1"/>
  <c r="I10" i="1" l="1"/>
  <c r="I37" i="1" s="1"/>
  <c r="I26" i="1"/>
  <c r="F7" i="1"/>
  <c r="F37" i="1" s="1"/>
</calcChain>
</file>

<file path=xl/sharedStrings.xml><?xml version="1.0" encoding="utf-8"?>
<sst xmlns="http://schemas.openxmlformats.org/spreadsheetml/2006/main" count="49" uniqueCount="47">
  <si>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</si>
  <si>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</si>
  <si>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</si>
  <si>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</si>
  <si>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</si>
  <si>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</si>
  <si>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</si>
  <si>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</si>
  <si>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</si>
  <si>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</si>
  <si>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</si>
  <si>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</si>
  <si>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</si>
  <si>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</si>
  <si>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</si>
  <si>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</si>
  <si>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</si>
  <si>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</si>
  <si>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</si>
  <si>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</si>
  <si>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</si>
  <si>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</si>
  <si>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</si>
  <si>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</si>
  <si>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</si>
  <si>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</si>
  <si>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</si>
  <si>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</si>
  <si>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</si>
  <si>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</si>
  <si>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</si>
  <si>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</si>
  <si>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</si>
  <si>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</si>
  <si>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</si>
  <si>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</si>
  <si>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</si>
  <si>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</si>
  <si>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</si>
  <si>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</si>
  <si>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</si>
  <si>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JUNTA MUNICIPAL DE AGUA POTABLE Y ALCANTARILLADO DE CORTAZAR, GTO.
GASTO POR CATEGORÍA PROGRAMÁTICA
Del 1 de Enero al AL 30 DE SEPTIEMBRE DEL 2018</t>
  </si>
  <si>
    <t>Bajo protesta de decir verdad declaramos que los Estados Financieros y sus notas, son razonablemente correctos y son responsabilidad del emisor.</t>
  </si>
  <si>
    <t>_________________________</t>
  </si>
  <si>
    <t>PRESIDENTE DEL CONSEJO
ING. ALVARO MONROY CORONA</t>
  </si>
  <si>
    <t>TESORERO CONSEJO
PROFR. JAVIER QUINTANA AMOLITOS</t>
  </si>
  <si>
    <t>JEFE DE DEPTO CONTABILIDAD
MARIA DE LA LUZ CARACHEO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</si>
</sst>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vertical="top"/>
    </xf>
    <xf numFmtId="0" fontId="8" fillId="0" borderId="0" xfId="0" applyFont="1" applyProtection="1"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7" fillId="0" borderId="0" xfId="8" applyFont="1" applyAlignment="1" applyProtection="1">
      <alignment horizontal="center" vertical="top"/>
      <protection locked="0"/>
    </xf>
    <xf numFmtId="4" fontId="8" fillId="0" borderId="0" xfId="0" applyNumberFormat="1" applyFont="1" applyProtection="1"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  <xf numFmtId="0" fontId="7" fillId="0" borderId="0" xfId="8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f>SUM(D8:D9)</f>
        <v>0</v>
      </c>
      <c r="E7" s="19">
        <f>SUM(E8:E9)</f>
        <v>0</v>
      </c>
      <c r="F7" s="19">
        <f t="shared" ref="F7:I7" si="0">SUM(F8:F9)</f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f>D8+E8</f>
        <v>0</v>
      </c>
      <c r="G8" s="20">
        <v>0</v>
      </c>
      <c r="H8" s="20">
        <v>0</v>
      </c>
      <c r="I8" s="20">
        <f>F8-G8</f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f>D9+E9</f>
        <v>0</v>
      </c>
      <c r="G9" s="20">
        <v>0</v>
      </c>
      <c r="H9" s="20">
        <v>0</v>
      </c>
      <c r="I9" s="20">
        <f>F9-G9</f>
        <v>0</v>
      </c>
    </row>
    <row r="10" spans="1:9" x14ac:dyDescent="0.2">
      <c r="A10" s="13"/>
      <c r="B10" s="24" t="s">
        <v>3</v>
      </c>
      <c r="C10" s="23"/>
      <c r="D10" s="19">
        <f>SUM(D11:D18)</f>
        <v>65539576</v>
      </c>
      <c r="E10" s="19">
        <f>SUM(E11:E18)</f>
        <v>2852007.54</v>
      </c>
      <c r="F10" s="19">
        <f t="shared" ref="F10:I10" si="1">SUM(F11:F18)</f>
        <v>68391583.539999992</v>
      </c>
      <c r="G10" s="19">
        <f t="shared" si="1"/>
        <v>35359196.579999998</v>
      </c>
      <c r="H10" s="19">
        <f t="shared" si="1"/>
        <v>35362408.350000001</v>
      </c>
      <c r="I10" s="19">
        <f t="shared" si="1"/>
        <v>33032386.960000001</v>
      </c>
    </row>
    <row r="11" spans="1:9" x14ac:dyDescent="0.2">
      <c r="A11" s="13"/>
      <c r="B11" s="9"/>
      <c r="C11" s="3" t="s">
        <v>4</v>
      </c>
      <c r="D11" s="20">
        <v>48502165</v>
      </c>
      <c r="E11" s="20">
        <v>2349180.96</v>
      </c>
      <c r="F11" s="20">
        <f t="shared" ref="F11:F18" si="2">D11+E11</f>
        <v>50851345.960000001</v>
      </c>
      <c r="G11" s="20">
        <v>30545773.25</v>
      </c>
      <c r="H11" s="20">
        <v>30548985.02</v>
      </c>
      <c r="I11" s="20">
        <f t="shared" ref="I11:I18" si="3">F11-G11</f>
        <v>20305572.710000001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f t="shared" si="2"/>
        <v>0</v>
      </c>
      <c r="G12" s="20">
        <v>0</v>
      </c>
      <c r="H12" s="20">
        <v>0</v>
      </c>
      <c r="I12" s="20">
        <f t="shared" si="3"/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f t="shared" si="2"/>
        <v>0</v>
      </c>
      <c r="G13" s="20">
        <v>0</v>
      </c>
      <c r="H13" s="20">
        <v>0</v>
      </c>
      <c r="I13" s="20">
        <f t="shared" si="3"/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f t="shared" si="2"/>
        <v>0</v>
      </c>
      <c r="G14" s="20">
        <v>0</v>
      </c>
      <c r="H14" s="20">
        <v>0</v>
      </c>
      <c r="I14" s="20">
        <f t="shared" si="3"/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f t="shared" si="2"/>
        <v>0</v>
      </c>
      <c r="G15" s="20">
        <v>0</v>
      </c>
      <c r="H15" s="20">
        <v>0</v>
      </c>
      <c r="I15" s="20">
        <f t="shared" si="3"/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f t="shared" si="2"/>
        <v>0</v>
      </c>
      <c r="G16" s="20">
        <v>0</v>
      </c>
      <c r="H16" s="20">
        <v>0</v>
      </c>
      <c r="I16" s="20">
        <f t="shared" si="3"/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1:9" x14ac:dyDescent="0.2">
      <c r="A18" s="13"/>
      <c r="B18" s="9"/>
      <c r="C18" s="3" t="s">
        <v>11</v>
      </c>
      <c r="D18" s="20">
        <v>17037411</v>
      </c>
      <c r="E18" s="20">
        <v>502826.58</v>
      </c>
      <c r="F18" s="20">
        <f t="shared" si="2"/>
        <v>17540237.579999998</v>
      </c>
      <c r="G18" s="20">
        <v>4813423.33</v>
      </c>
      <c r="H18" s="20">
        <v>4813423.33</v>
      </c>
      <c r="I18" s="20">
        <f t="shared" si="3"/>
        <v>12726814.249999998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>SUM(E20:E22)</f>
        <v>0</v>
      </c>
      <c r="F19" s="19">
        <f t="shared" ref="F19:I19" si="4">SUM(F20:F22)</f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f t="shared" ref="F20:F22" si="5">D20+E20</f>
        <v>0</v>
      </c>
      <c r="G20" s="20">
        <v>0</v>
      </c>
      <c r="H20" s="20">
        <v>0</v>
      </c>
      <c r="I20" s="20">
        <f t="shared" ref="I20:I22" si="6">F20-G20</f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f t="shared" si="5"/>
        <v>0</v>
      </c>
      <c r="G21" s="20">
        <v>0</v>
      </c>
      <c r="H21" s="20">
        <v>0</v>
      </c>
      <c r="I21" s="20">
        <f t="shared" si="6"/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f t="shared" si="5"/>
        <v>0</v>
      </c>
      <c r="G22" s="20">
        <v>0</v>
      </c>
      <c r="H22" s="20">
        <v>0</v>
      </c>
      <c r="I22" s="20">
        <f t="shared" si="6"/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>SUM(E24:E25)</f>
        <v>0</v>
      </c>
      <c r="F23" s="19">
        <f t="shared" ref="F23:I23" si="7">SUM(F24:F25)</f>
        <v>0</v>
      </c>
      <c r="G23" s="19">
        <f t="shared" si="7"/>
        <v>0</v>
      </c>
      <c r="H23" s="19">
        <f t="shared" si="7"/>
        <v>0</v>
      </c>
      <c r="I23" s="19">
        <f t="shared" si="7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f t="shared" ref="F24:F25" si="8">D24+E24</f>
        <v>0</v>
      </c>
      <c r="G24" s="20">
        <v>0</v>
      </c>
      <c r="H24" s="20">
        <v>0</v>
      </c>
      <c r="I24" s="20">
        <f t="shared" ref="I24:I25" si="9">F24-G24</f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f t="shared" si="8"/>
        <v>0</v>
      </c>
      <c r="G25" s="20">
        <v>0</v>
      </c>
      <c r="H25" s="20">
        <v>0</v>
      </c>
      <c r="I25" s="20">
        <f t="shared" si="9"/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>SUM(E27:E30)</f>
        <v>0</v>
      </c>
      <c r="F26" s="19">
        <f t="shared" ref="F26:I26" si="10">SUM(F27:F30)</f>
        <v>0</v>
      </c>
      <c r="G26" s="19">
        <f t="shared" si="10"/>
        <v>0</v>
      </c>
      <c r="H26" s="19">
        <f t="shared" si="10"/>
        <v>0</v>
      </c>
      <c r="I26" s="19">
        <f t="shared" si="10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f t="shared" ref="F27:F30" si="11">D27+E27</f>
        <v>0</v>
      </c>
      <c r="G27" s="20">
        <v>0</v>
      </c>
      <c r="H27" s="20">
        <v>0</v>
      </c>
      <c r="I27" s="20">
        <f t="shared" ref="I27:I30" si="12">F27-G27</f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f t="shared" si="11"/>
        <v>0</v>
      </c>
      <c r="G28" s="20">
        <v>0</v>
      </c>
      <c r="H28" s="20">
        <v>0</v>
      </c>
      <c r="I28" s="20">
        <f t="shared" si="12"/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f t="shared" si="11"/>
        <v>0</v>
      </c>
      <c r="G29" s="20">
        <v>0</v>
      </c>
      <c r="H29" s="20">
        <v>0</v>
      </c>
      <c r="I29" s="20">
        <f t="shared" si="12"/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f t="shared" si="11"/>
        <v>0</v>
      </c>
      <c r="G30" s="20">
        <v>0</v>
      </c>
      <c r="H30" s="20">
        <v>0</v>
      </c>
      <c r="I30" s="20">
        <f t="shared" si="12"/>
        <v>0</v>
      </c>
    </row>
    <row r="31" spans="1:9" x14ac:dyDescent="0.2">
      <c r="A31" s="13"/>
      <c r="B31" s="24" t="s">
        <v>24</v>
      </c>
      <c r="C31" s="23"/>
      <c r="D31" s="19">
        <f>SUM(D32:D35)</f>
        <v>0</v>
      </c>
      <c r="E31" s="19">
        <f>SUM(E32:E35)</f>
        <v>0</v>
      </c>
      <c r="F31" s="19">
        <f t="shared" ref="F31:I31" si="13">SUM(F32:F35)</f>
        <v>0</v>
      </c>
      <c r="G31" s="19">
        <f t="shared" si="13"/>
        <v>0</v>
      </c>
      <c r="H31" s="19">
        <f t="shared" si="13"/>
        <v>0</v>
      </c>
      <c r="I31" s="19">
        <f t="shared" si="13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f t="shared" ref="F32:F35" si="14">D32+E32</f>
        <v>0</v>
      </c>
      <c r="G32" s="20">
        <v>0</v>
      </c>
      <c r="H32" s="20">
        <v>0</v>
      </c>
      <c r="I32" s="20">
        <f t="shared" ref="I32:I35" si="15">F32-G32</f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f t="shared" si="14"/>
        <v>0</v>
      </c>
      <c r="G33" s="20">
        <v>0</v>
      </c>
      <c r="H33" s="20">
        <v>0</v>
      </c>
      <c r="I33" s="20">
        <f t="shared" si="15"/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f t="shared" si="14"/>
        <v>0</v>
      </c>
      <c r="G34" s="20">
        <v>0</v>
      </c>
      <c r="H34" s="20">
        <v>0</v>
      </c>
      <c r="I34" s="20">
        <f t="shared" si="15"/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f t="shared" si="14"/>
        <v>0</v>
      </c>
      <c r="G35" s="20">
        <v>0</v>
      </c>
      <c r="H35" s="20">
        <v>0</v>
      </c>
      <c r="I35" s="20">
        <f t="shared" si="15"/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SUM(D7+D10+D19+D23+D26+D31)</f>
        <v>65539576</v>
      </c>
      <c r="E37" s="25">
        <f t="shared" ref="E37:I37" si="16">SUM(E7+E10+E19+E23+E26+E31)</f>
        <v>2852007.54</v>
      </c>
      <c r="F37" s="25">
        <f t="shared" si="16"/>
        <v>68391583.539999992</v>
      </c>
      <c r="G37" s="25">
        <f t="shared" si="16"/>
        <v>35359196.579999998</v>
      </c>
      <c r="H37" s="25">
        <f t="shared" si="16"/>
        <v>35362408.350000001</v>
      </c>
      <c r="I37" s="25">
        <f t="shared" si="16"/>
        <v>33032386.960000001</v>
      </c>
    </row>
    <row r="39" spans="1:9" x14ac:dyDescent="0.2">
      <c r="A39" s="42" t="s">
        <v>42</v>
      </c>
    </row>
    <row r="42" spans="1:9" s="43" customFormat="1" x14ac:dyDescent="0.2">
      <c r="C42" s="44" t="s">
        <v>43</v>
      </c>
      <c r="E42" s="45" t="s">
        <v>43</v>
      </c>
      <c r="F42" s="45"/>
      <c r="G42" s="46"/>
      <c r="H42" s="45" t="s">
        <v>43</v>
      </c>
      <c r="I42" s="45"/>
    </row>
    <row r="43" spans="1:9" s="43" customFormat="1" ht="22.5" x14ac:dyDescent="0.2">
      <c r="C43" s="47" t="s">
        <v>44</v>
      </c>
      <c r="E43" s="48" t="s">
        <v>45</v>
      </c>
      <c r="F43" s="48"/>
      <c r="G43" s="46"/>
      <c r="H43" s="48" t="s">
        <v>46</v>
      </c>
      <c r="I43" s="48"/>
    </row>
  </sheetData>
  <sheetProtection formatCells="0" formatColumns="0" formatRows="0" autoFilter="0"/>
  <protectedRanges>
    <protectedRange sqref="B38:I38 B44:I65523" name="Rango1"/>
    <protectedRange sqref="C31 C7 B11:C18 C10 B20:C22 C19 B24:C25 C23 B27:C30 C26 B32:C36 B8:C9" name="Rango1_3"/>
    <protectedRange sqref="D4:I6" name="Rango1_2_2"/>
    <protectedRange sqref="B37:C37" name="Rango1_1_2"/>
    <protectedRange sqref="F37:I37 D7:I36" name="Rango1_3_2"/>
    <protectedRange sqref="D37:E37" name="Rango1_1_2_2"/>
    <protectedRange sqref="B39:C43 D39:F41 G39:I43 E42:E43" name="Rango1_1"/>
  </protectedRanges>
  <mergeCells count="8">
    <mergeCell ref="E43:F43"/>
    <mergeCell ref="H43:I43"/>
    <mergeCell ref="D2:H2"/>
    <mergeCell ref="I2:I3"/>
    <mergeCell ref="A1:I1"/>
    <mergeCell ref="A2:C4"/>
    <mergeCell ref="E42:F42"/>
    <mergeCell ref="H42:I42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2018-10-04T19:20:46Z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